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8_{6F49273D-3533-4F87-B8D4-78D0FD7D08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1" sheetId="1" r:id="rId1"/>
    <sheet name="PL2" sheetId="3" r:id="rId2"/>
    <sheet name="PL3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" l="1"/>
  <c r="L20" i="1"/>
  <c r="L19" i="1"/>
  <c r="L18" i="1"/>
  <c r="L17" i="1"/>
  <c r="L16" i="1"/>
  <c r="L15" i="1"/>
  <c r="L14" i="1"/>
  <c r="L12" i="1"/>
  <c r="L11" i="1"/>
  <c r="L10" i="1"/>
  <c r="L9" i="1"/>
  <c r="L8" i="1"/>
  <c r="L7" i="1"/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7" i="1"/>
  <c r="L8" i="2"/>
  <c r="L9" i="2"/>
  <c r="L10" i="2"/>
  <c r="L11" i="2"/>
  <c r="L12" i="2"/>
  <c r="L13" i="2"/>
  <c r="L14" i="2"/>
  <c r="L7" i="2"/>
  <c r="L21" i="1" l="1"/>
</calcChain>
</file>

<file path=xl/sharedStrings.xml><?xml version="1.0" encoding="utf-8"?>
<sst xmlns="http://schemas.openxmlformats.org/spreadsheetml/2006/main" count="137" uniqueCount="92">
  <si>
    <t>STT</t>
  </si>
  <si>
    <t>Danh mục duy trì, bảo quản và sử dụng hệ thống chuẩn</t>
  </si>
  <si>
    <t>Đơn vị tính</t>
  </si>
  <si>
    <t>Số lượng</t>
  </si>
  <si>
    <t xml:space="preserve">Chi phí trong định mức </t>
  </si>
  <si>
    <t>Nhân công</t>
  </si>
  <si>
    <t>Thiết bị</t>
  </si>
  <si>
    <t>Vật tư</t>
  </si>
  <si>
    <t xml:space="preserve">Chi phí gián tiếp </t>
  </si>
  <si>
    <t>Chi phí quản lý</t>
  </si>
  <si>
    <t>Thành tiền</t>
  </si>
  <si>
    <t>Làm tròn</t>
  </si>
  <si>
    <t>Duy trì, bảo quản và sử dụng chuẩn:  BỘ QUẢ CÂN CHUẨN E2 (G1730996 - 15 quả/ AC6232 – 24 quả); BỘ QUẢ CÂN CHUẨN F1 (G1730969 - 24 quả/ AC62333 – 24 quả/ 28 – 12 quả); BỘ QUẢ CÂN CHUẨN F2 (00b/90 - 05 quả/ AC62334 – 24 quả/ YB 06-2024 – 5 quả); BỘ QUẢ CÂN CHUẨN F2 (80 - 10 quả); QUẢ CÂN CHUẨN F1 (29 - 10 quả); QUẢ CÂN CHUẨN F1 (30 - 10 quả); QUẢ CÂN CHUẨN F2 (G1124539/G1124540/G1124541/G1124545/ G1124547/ G1124549/G1124550/ G1124553 - 08 quả); QUẢ CÂN CHUẨN F2 (81 - 10 quả); QUẢ CÂN CHUẨN F2 (82 - 10 quả); QUẢ CÂN CHUẨN F2 (26 - 10 quả); QUẢ CÂN CHUẨN F2 (3131.25 - 01 quả).</t>
  </si>
  <si>
    <t>Bộ chuẩn/ năm</t>
  </si>
  <si>
    <t xml:space="preserve">Duy trì, bảo quản và sử dụng chuẩn: BỘ QUẢ CHUẨN M1(N324-11 ÷ N324-2290 – 2.280 quả/ 01/N313 ÷ 04/N313 – 04 quả/ 01/N313 ÷ 1199/N313 – 1199 quả) </t>
  </si>
  <si>
    <t>Duy trì, bảo quản và sử dụng chuẩn: XÍCH CHUẨN M2 (092017 – 06 xích)</t>
  </si>
  <si>
    <t>Duy trì, bảo quản và sử dụng chuẩn: BÌNH CHUẨN KIM LOẠI (1-01 – 1 L; 2-01 – 2 L; 210 – 2 L; YB-01 – 2 L; 5-01 – 5 L; 210 – 5 L; YB-02 – 5 L; 10-01 – 10 L; 21A1M – 10 L; YB – 03 – 10 L; 20-01 – 20 L; 21A1M – 20 L; YB-04 – 20 L; 50-01 – 50 L; 21A1M – 50 L; YB-05 – 50 L; 100-01 – 100 L; 200-01 – 200 L) VÀ CÁC THIẾT BỊ ĐI CÙNG CHUẨN ĐO LƯỜNG</t>
  </si>
  <si>
    <t>Duy trì, bảo quản và sử dụng chuẩn: BÌNH CHUẨN KIM LOẠI (C320 – 100 L; CC320 – 200 L; 250-01 – 250 L; M320 – 1 000 L; 11M320 – 2 000 L; VM320 – 5 000 L) VÀ CÁC THIẾT BỊ ĐI CÙNG CHUẨN ĐO LƯỜNG</t>
  </si>
  <si>
    <t>Duy trì, bảo quản và sử dụng chuẩn: BÌNH CHUẨN THỦY TINH (BBTTLC-02/ DURAN/ ĐỨC – 0,25 L); BÌNH CHUẨN THỦY TINH (BBTTLC-01/ DURAN/ ĐỨC – 0,5 L); BÌNH CHUẨN THỦY TINH (BBTTLC-03/ DURAN/ ĐỨC – 1 L); BÌNH CHUẨN THỦY TINH (V05.CN5.509.19/SCHOTT/ ĐỨC – 0,25 L); BÌNH CHUẨN THỦY TINH (V05.CN5.510.19/SCHOTT/ ĐỨC – 0,5 L); BÌNH CHUẨN THỦY TINH (V05.CN5.511.19/SCHOTT/ ĐỨC – 1 L) VÀ CÁC THIẾT BỊ ĐI CÙNG CHUẨN ĐO LƯỜNG</t>
  </si>
  <si>
    <t>Duy trì, bảo quản và sử dụng chuẩn: THIẾT BỊ KIỂM ĐỊNH CÔNG TƠ ĐIỆN XOAY CHIỀU 1 PHA LƯU ĐỘNG (SD1209398/TRUNG QUỐC); THIẾT BỊ KIỂM ĐỊNH CÔNG TƠ ĐIỆN XOAY CHIỀU 1 PHA LƯU ĐỘNG (1411452/TRUNG QUỐC) VÀ CÁC THIẾT BỊ ĐI CÙNG CHUẨN ĐO LƯỜNG</t>
  </si>
  <si>
    <t>Bộ chuẩn/năm</t>
  </si>
  <si>
    <t>Duy trì, bảo quản và sử dụng chuẩn: CHUẨN ĐO LƯỜNG LƯU ĐỘNG KIỂM ĐỊNH TAXIMET (167/VIỆT NAM; YB-08/ VIỆT NAM) VÀ CÁC THIẾT BỊ ĐI CÙNG CHUẨN ĐO LƯỜNG.</t>
  </si>
  <si>
    <t>Duy trì, bảo quản và sử dụng chuẩn: ĐỒNG HỒ BẤM GIÂY (101.25/TRUNG QUỐC- (0 ÷ 10) h; YB-07 TRUNG QUỐC- (0 ÷ 10) h) VÀ CÁC THIẾT BỊ ĐI CÙNG CHUẨN ĐO LƯỜNG</t>
  </si>
  <si>
    <t>Tổng phí dịch vụ</t>
  </si>
  <si>
    <t>Duy trì, bảo quản và sử dụng chuẩn: ÁP KẾ CHUẨN KIỂU CHỈ THỊ SỐ (07563962/LR-CAL/ĐỨC – (-1 ÷ 39) bar); ÁP KẾ CHUẨN KIỂU CHỈ THỊ SỐ (6768269/LR-CAL/ĐỨC – (0 ÷ 16) bar); ÁP KẾ CHUẨN KIỂU CHỈ THỊ SỐ (6334668/LR-CAL/ĐỨC – (0 ÷ 100) bar); ÁP KẾ CHUẨN KIỂU CHỈ THỊ SỐ (6344869/LR-CAL/ĐỨC – (0 ÷ 400) bar); ÁP KẾ CHUẨN KIỂU CHỈ THỊ SỐ (5835199/LR-CAL/ĐỨC – (0 ÷ 1 000) bar); ÁP KẾ CHUẨN KIỂU CHỈ THỊ SỐ (01883903/008 /ĐỨC – (0 ÷ 2 000) hPa, (0 ÷ 1 500) mmHg); ÁP KẾ CHUẨN KIỂU HIỆN SỐ (02212516/110/ ĐỨC – (0 ÷ 2 000) hPa; ÁP KẾ CHUẨN KIỂU HIỆN SỐ (6509083/ĐỨC – (0 ÷ 53) kPa, (0 ÷ 400) mmHg; ÁP KẾ CHUẨN KIỂU HIỆN SỐ (61060246/ĐỨC – (-1 ÷ 20) bar  VÀ CÁC THIẾT BỊ ĐI CÙNG CHUẨN ĐO LƯỜNG</t>
  </si>
  <si>
    <t xml:space="preserve">                                                                               </t>
  </si>
  <si>
    <t>Đơn vị tính: đồng</t>
  </si>
  <si>
    <t>Tổng cộng</t>
  </si>
  <si>
    <t>Duy trì, bảo quản và sử dụng chuẩn: THIẾT BỊ KIỂM ĐỊNH CÔNG TƠ ĐIỆN XOAY CHIỀU 3 PHA (0912611/TRUNG QUỐC); THIẾT BỊ KIỂM ĐỊNH CÔNG TƠ ĐIỆN 3 PHA (1408264/TRUNG QUỐC); THIẾT BỊ KIỂM ĐỊNH CÔNG TƠ 3 ĐIỆN 3 PHA (S2110/TRUNG QUỐC) VÀ CÁC THIẾT BỊ ĐI CÙNG CHUẨN ĐO LƯỜNG</t>
  </si>
  <si>
    <t xml:space="preserve">PHỤ LỤC 1  </t>
  </si>
  <si>
    <t xml:space="preserve">PHỤ LỤC 3  </t>
  </si>
  <si>
    <t>TT</t>
  </si>
  <si>
    <t>Nội dung công việc</t>
  </si>
  <si>
    <t>ĐVT</t>
  </si>
  <si>
    <t>Thời gian KĐ</t>
  </si>
  <si>
    <t>(giờ)</t>
  </si>
  <si>
    <t>Số người KĐ</t>
  </si>
  <si>
    <t>Định mức công</t>
  </si>
  <si>
    <t xml:space="preserve"> (1 công = 8h)</t>
  </si>
  <si>
    <t>Đơn giá</t>
  </si>
  <si>
    <t>Thiết  bị</t>
  </si>
  <si>
    <t>Chi phí chung</t>
  </si>
  <si>
    <t>Kiểm định Cân kỹ thuật</t>
  </si>
  <si>
    <t>PTĐ</t>
  </si>
  <si>
    <t>3,97</t>
  </si>
  <si>
    <t>0,496</t>
  </si>
  <si>
    <t>Kiểm định Cân phân tích</t>
  </si>
  <si>
    <t>Kiểm định Cân bàn đến 250 kg</t>
  </si>
  <si>
    <t>3,65</t>
  </si>
  <si>
    <t>0,456</t>
  </si>
  <si>
    <t>Kiểm định Cân đĩa</t>
  </si>
  <si>
    <t>1,85</t>
  </si>
  <si>
    <t>0,23</t>
  </si>
  <si>
    <t>Kiểm định Cân đồng hồ lò xo 30 kg</t>
  </si>
  <si>
    <t>0,73</t>
  </si>
  <si>
    <t>0,09</t>
  </si>
  <si>
    <t>Kiểm định Cân đồng hồ lò xo 100 kg</t>
  </si>
  <si>
    <t>0,25</t>
  </si>
  <si>
    <t>Kiểm định Cân ô tô đến 120 tấn</t>
  </si>
  <si>
    <t>14,56</t>
  </si>
  <si>
    <t>1,82</t>
  </si>
  <si>
    <t>Kiểm định Cột đo xăng dầu</t>
  </si>
  <si>
    <t>4,08</t>
  </si>
  <si>
    <t>0,51</t>
  </si>
  <si>
    <r>
      <t xml:space="preserve">Bảng so sánh đơn giá
</t>
    </r>
    <r>
      <rPr>
        <i/>
        <sz val="14"/>
        <color theme="1"/>
        <rFont val="Cambria"/>
        <family val="1"/>
        <scheme val="major"/>
      </rPr>
      <t>(Kèm theo phương án giá ngày  tháng    năm 2026)</t>
    </r>
  </si>
  <si>
    <t>Phạm vi đo</t>
  </si>
  <si>
    <t xml:space="preserve">Dự kiến đơn giá </t>
  </si>
  <si>
    <t>Trung tâm KHCN&amp;ĐMST Lào Cai</t>
  </si>
  <si>
    <t>Trung tâm phát triển KH&amp;CN Thái Nguyên</t>
  </si>
  <si>
    <t>Trung tâm ƯDTBKHCN Cao Bằng</t>
  </si>
  <si>
    <t xml:space="preserve">Kiểm định Cân kỹ thuật </t>
  </si>
  <si>
    <t>Đến 5 kg</t>
  </si>
  <si>
    <t>Chiếc</t>
  </si>
  <si>
    <t xml:space="preserve">Kiểm định cân phân tích </t>
  </si>
  <si>
    <t>Đến 250 kg</t>
  </si>
  <si>
    <t>Đến 60 kg</t>
  </si>
  <si>
    <t>Kiểm định Cân đồng hồ lò xo</t>
  </si>
  <si>
    <t>Đến 30 kg</t>
  </si>
  <si>
    <t>Đến 100 kg</t>
  </si>
  <si>
    <t>Kiểm định Cân ô tô</t>
  </si>
  <si>
    <t>Đến 120 tấn</t>
  </si>
  <si>
    <t>Kiểm định cột đo xăng dầu</t>
  </si>
  <si>
    <t>Đến 120L/phút</t>
  </si>
  <si>
    <t>Cột</t>
  </si>
  <si>
    <t>PHỤ LỤC 2</t>
  </si>
  <si>
    <t>Đề xuất giá dịch vụ</t>
  </si>
  <si>
    <r>
      <t xml:space="preserve">Đơn giá dịch vụ/01 bộ chuẩn </t>
    </r>
    <r>
      <rPr>
        <i/>
        <sz val="12"/>
        <color theme="1"/>
        <rFont val="Times New Roman"/>
        <family val="1"/>
      </rPr>
      <t>(Chưa bao gồm chi phí khác)</t>
    </r>
  </si>
  <si>
    <r>
      <t>Duy trì, bảo quản và sử dụng chuẩn:</t>
    </r>
    <r>
      <rPr>
        <b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BÌNH CHUẨN KIM LOẠI (TP:146 – 10 L và 50 L; 113: TP – 10 L và 70 L; TP:146 – 100 L và 500 L) VÀ CÁC THIẾT BỊ ĐI CÙNG CHUẨN ĐO LƯỜNG</t>
    </r>
  </si>
  <si>
    <r>
      <t>Duy trì, bảo quản và sử dụng chuẩn:</t>
    </r>
    <r>
      <rPr>
        <b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BIẾN DÒNG ĐO LƯỜNG CHUẨN (011132/HLB-20G3/TRUNG QUỐC); BIẾN ÁP ĐO LƯỜNG CHUẨN (061253/HJB-35G3/TRUNG QUỐC) VÀ CÁC THIẾT BỊ ĐI CÙNG CHUẨN ĐO LƯỜNG</t>
    </r>
  </si>
  <si>
    <r>
      <t>Duy trì, bảo quản và sử dụng chuẩn:</t>
    </r>
    <r>
      <rPr>
        <b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CHUẨN DÙNG ĐỂ KIỂM ĐỊNH PHƯƠNG TIỆN ĐO ĐIỆN TIM (V08-TB-CT2012/26ĐT/VIỆT NAM; V08-TB-CT2016/60ĐT/VIỆT NAM) CHUẨN DÙNG ĐỂ KIỂM ĐỊNH PHƯƠNG TIỆN ĐO ĐIỆN NÃO (V08-TB-CT2012/26ĐN/VIỆT NAM; V08-TB-CT2016/60ĐN) VÀ CÁC THIẾT BỊ ĐI CÙNG CHUẨN ĐO LƯỜNG</t>
    </r>
  </si>
  <si>
    <t xml:space="preserve"> Ghi chú:
(*) Đơn giá trên chưa bao gồm thuế giá trị gia tăng và các khoản chi phí hợp lý, hợp lệ khác theo quy định.
 (**) Chi phí hợp lý, hợp lệ khác theo quy định bao gồm:
 1. Chi phí phục vụ việc liên kết chuẩn của chuẩn chính và các thiết bị đi cùng chuẩn (công tác phí, chi phí vận chuyển, phí liên kết chuẩn,…);
 2. Chi phí hiệu chuẩn quả cân, cấp chính xác M1.
</t>
  </si>
  <si>
    <r>
      <t xml:space="preserve">Bảng tổng hợp thông tin, số liệu theo quy định tại phương pháp định giá
</t>
    </r>
    <r>
      <rPr>
        <i/>
        <sz val="14"/>
        <color theme="1"/>
        <rFont val="Times New Roman"/>
        <family val="1"/>
      </rPr>
      <t>(Kèm theo phương án giá ngày  tháng    năm 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</si>
</sst>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i/>
      <sz val="12"/>
      <color theme="1"/>
      <name val="Cambria"/>
      <family val="1"/>
      <scheme val="major"/>
    </font>
    <font>
      <i/>
      <sz val="14"/>
      <color theme="1"/>
      <name val="Cambria"/>
      <family val="1"/>
      <scheme val="maj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i/>
      <sz val="14"/>
      <color theme="1"/>
      <name val="Times New Roman"/>
      <family val="1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1" applyNumberFormat="1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2" fillId="0" borderId="0" xfId="0" applyFont="1" applyAlignment="1">
      <alignment vertical="center"/>
    </xf>
    <xf numFmtId="165" fontId="8" fillId="0" borderId="1" xfId="1" applyNumberFormat="1" applyFont="1" applyBorder="1" applyAlignment="1">
      <alignment horizontal="right" vertical="center" wrapText="1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165" fontId="8" fillId="0" borderId="1" xfId="1" applyNumberFormat="1" applyFont="1" applyBorder="1" applyAlignment="1">
      <alignment vertical="center"/>
    </xf>
    <xf numFmtId="37" fontId="8" fillId="0" borderId="1" xfId="1" applyNumberFormat="1" applyFont="1" applyBorder="1" applyAlignment="1">
      <alignment horizontal="left" vertical="center" wrapText="1" indent="2"/>
    </xf>
    <xf numFmtId="165" fontId="8" fillId="0" borderId="1" xfId="1" applyNumberFormat="1" applyFont="1" applyBorder="1" applyAlignment="1">
      <alignment horizontal="left" vertical="center" wrapText="1" indent="3"/>
    </xf>
    <xf numFmtId="0" fontId="8" fillId="0" borderId="1" xfId="0" applyFont="1" applyBorder="1" applyAlignment="1">
      <alignment horizontal="justify" vertical="center" wrapText="1"/>
    </xf>
    <xf numFmtId="37" fontId="8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top" wrapText="1"/>
    </xf>
    <xf numFmtId="1" fontId="8" fillId="0" borderId="1" xfId="0" applyNumberFormat="1" applyFont="1" applyBorder="1" applyAlignment="1">
      <alignment horizontal="justify" vertical="center" wrapText="1"/>
    </xf>
    <xf numFmtId="1" fontId="8" fillId="0" borderId="0" xfId="0" applyNumberFormat="1" applyFont="1"/>
    <xf numFmtId="1" fontId="8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165" fontId="8" fillId="0" borderId="0" xfId="0" applyNumberFormat="1" applyFont="1"/>
    <xf numFmtId="1" fontId="8" fillId="0" borderId="1" xfId="0" applyNumberFormat="1" applyFont="1" applyBorder="1" applyAlignment="1">
      <alignment vertical="top" wrapText="1"/>
    </xf>
    <xf numFmtId="165" fontId="10" fillId="0" borderId="1" xfId="0" applyNumberFormat="1" applyFont="1" applyBorder="1" applyAlignment="1">
      <alignment vertical="center"/>
    </xf>
    <xf numFmtId="0" fontId="13" fillId="0" borderId="6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9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28"/>
  <sheetViews>
    <sheetView tabSelected="1" zoomScale="70" zoomScaleNormal="70" workbookViewId="0">
      <selection activeCell="A3" sqref="A3:L3"/>
    </sheetView>
  </sheetViews>
  <sheetFormatPr defaultRowHeight="15.75" x14ac:dyDescent="0.25"/>
  <cols>
    <col min="1" max="1" width="6.5703125" style="11" customWidth="1"/>
    <col min="2" max="2" width="58" style="11" customWidth="1"/>
    <col min="3" max="3" width="11.5703125" style="11" customWidth="1"/>
    <col min="4" max="4" width="8.42578125" style="22" customWidth="1"/>
    <col min="5" max="5" width="13.5703125" style="11" customWidth="1"/>
    <col min="6" max="6" width="13.5703125" style="11" bestFit="1" customWidth="1"/>
    <col min="7" max="7" width="16.28515625" style="11" bestFit="1" customWidth="1"/>
    <col min="8" max="8" width="12.42578125" style="11" bestFit="1" customWidth="1"/>
    <col min="9" max="9" width="12.42578125" style="11" customWidth="1"/>
    <col min="10" max="11" width="13.5703125" style="11" bestFit="1" customWidth="1"/>
    <col min="12" max="12" width="21.7109375" style="11" customWidth="1"/>
    <col min="13" max="13" width="30.5703125" style="11" customWidth="1"/>
    <col min="14" max="16384" width="9.140625" style="11"/>
  </cols>
  <sheetData>
    <row r="2" spans="1:12" ht="18.75" x14ac:dyDescent="0.25">
      <c r="A2" s="35" t="s">
        <v>29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63.75" customHeight="1" x14ac:dyDescent="0.25">
      <c r="A3" s="36" t="s">
        <v>91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2" x14ac:dyDescent="0.25">
      <c r="A4" s="12" t="s">
        <v>25</v>
      </c>
      <c r="H4" s="30" t="s">
        <v>26</v>
      </c>
      <c r="I4" s="30"/>
    </row>
    <row r="5" spans="1:12" ht="84.75" customHeight="1" x14ac:dyDescent="0.25">
      <c r="A5" s="34" t="s">
        <v>0</v>
      </c>
      <c r="B5" s="34" t="s">
        <v>1</v>
      </c>
      <c r="C5" s="34" t="s">
        <v>2</v>
      </c>
      <c r="D5" s="37" t="s">
        <v>3</v>
      </c>
      <c r="E5" s="34" t="s">
        <v>4</v>
      </c>
      <c r="F5" s="34"/>
      <c r="G5" s="34"/>
      <c r="H5" s="34"/>
      <c r="I5" s="34"/>
      <c r="J5" s="34" t="s">
        <v>86</v>
      </c>
      <c r="K5" s="34"/>
      <c r="L5" s="3" t="s">
        <v>23</v>
      </c>
    </row>
    <row r="6" spans="1:12" ht="48" customHeight="1" x14ac:dyDescent="0.25">
      <c r="A6" s="34"/>
      <c r="B6" s="34"/>
      <c r="C6" s="34"/>
      <c r="D6" s="37"/>
      <c r="E6" s="3" t="s">
        <v>5</v>
      </c>
      <c r="F6" s="3" t="s">
        <v>6</v>
      </c>
      <c r="G6" s="3" t="s">
        <v>7</v>
      </c>
      <c r="H6" s="3" t="s">
        <v>8</v>
      </c>
      <c r="I6" s="3" t="s">
        <v>9</v>
      </c>
      <c r="J6" s="3" t="s">
        <v>10</v>
      </c>
      <c r="K6" s="3" t="s">
        <v>11</v>
      </c>
      <c r="L6" s="13"/>
    </row>
    <row r="7" spans="1:12" ht="206.25" customHeight="1" x14ac:dyDescent="0.25">
      <c r="A7" s="4">
        <v>1</v>
      </c>
      <c r="B7" s="5" t="s">
        <v>12</v>
      </c>
      <c r="C7" s="4" t="s">
        <v>13</v>
      </c>
      <c r="D7" s="23">
        <v>9</v>
      </c>
      <c r="E7" s="6">
        <v>6608219</v>
      </c>
      <c r="F7" s="6">
        <v>1093293</v>
      </c>
      <c r="G7" s="6">
        <v>4077356</v>
      </c>
      <c r="H7" s="6">
        <v>660822</v>
      </c>
      <c r="I7" s="6">
        <v>1244032</v>
      </c>
      <c r="J7" s="6">
        <f>SUM(E7:I7)</f>
        <v>13683722</v>
      </c>
      <c r="K7" s="6">
        <v>13684000</v>
      </c>
      <c r="L7" s="14">
        <f t="shared" ref="L7:L20" si="0">D7*K7</f>
        <v>123156000</v>
      </c>
    </row>
    <row r="8" spans="1:12" ht="77.25" customHeight="1" x14ac:dyDescent="0.25">
      <c r="A8" s="4">
        <v>2</v>
      </c>
      <c r="B8" s="5" t="s">
        <v>14</v>
      </c>
      <c r="C8" s="4" t="s">
        <v>20</v>
      </c>
      <c r="D8" s="23">
        <v>2</v>
      </c>
      <c r="E8" s="6">
        <v>80498984</v>
      </c>
      <c r="F8" s="15">
        <v>62641</v>
      </c>
      <c r="G8" s="16">
        <v>1668548</v>
      </c>
      <c r="H8" s="6">
        <v>8049898</v>
      </c>
      <c r="I8" s="6">
        <v>9028007</v>
      </c>
      <c r="J8" s="6">
        <f t="shared" ref="J8:J20" si="1">SUM(E8:I8)</f>
        <v>99308078</v>
      </c>
      <c r="K8" s="6">
        <v>99308000</v>
      </c>
      <c r="L8" s="14">
        <f t="shared" si="0"/>
        <v>198616000</v>
      </c>
    </row>
    <row r="9" spans="1:12" ht="59.25" customHeight="1" x14ac:dyDescent="0.25">
      <c r="A9" s="4">
        <v>3</v>
      </c>
      <c r="B9" s="17" t="s">
        <v>15</v>
      </c>
      <c r="C9" s="4" t="s">
        <v>20</v>
      </c>
      <c r="D9" s="23">
        <v>1</v>
      </c>
      <c r="E9" s="6">
        <v>9515669</v>
      </c>
      <c r="F9" s="6">
        <v>1093924</v>
      </c>
      <c r="G9" s="6">
        <v>4077356</v>
      </c>
      <c r="H9" s="18">
        <v>951567</v>
      </c>
      <c r="I9" s="6">
        <v>1563852</v>
      </c>
      <c r="J9" s="6">
        <f t="shared" si="1"/>
        <v>17202368</v>
      </c>
      <c r="K9" s="6">
        <v>17202000</v>
      </c>
      <c r="L9" s="14">
        <f t="shared" si="0"/>
        <v>17202000</v>
      </c>
    </row>
    <row r="10" spans="1:12" ht="153" customHeight="1" x14ac:dyDescent="0.25">
      <c r="A10" s="4">
        <v>4</v>
      </c>
      <c r="B10" s="5" t="s">
        <v>16</v>
      </c>
      <c r="C10" s="4" t="s">
        <v>20</v>
      </c>
      <c r="D10" s="23">
        <v>4</v>
      </c>
      <c r="E10" s="18">
        <v>14416799</v>
      </c>
      <c r="F10" s="6">
        <v>1187886</v>
      </c>
      <c r="G10" s="6">
        <v>4077356</v>
      </c>
      <c r="H10" s="6">
        <v>1441680</v>
      </c>
      <c r="I10" s="6">
        <v>2112372</v>
      </c>
      <c r="J10" s="6">
        <f t="shared" si="1"/>
        <v>23236093</v>
      </c>
      <c r="K10" s="6">
        <v>23236000</v>
      </c>
      <c r="L10" s="14">
        <f t="shared" si="0"/>
        <v>92944000</v>
      </c>
    </row>
    <row r="11" spans="1:12" ht="76.5" customHeight="1" x14ac:dyDescent="0.25">
      <c r="A11" s="4">
        <v>5</v>
      </c>
      <c r="B11" s="5" t="s">
        <v>87</v>
      </c>
      <c r="C11" s="4" t="s">
        <v>20</v>
      </c>
      <c r="D11" s="23">
        <v>1</v>
      </c>
      <c r="E11" s="6">
        <v>15330569</v>
      </c>
      <c r="F11" s="6">
        <v>1112716</v>
      </c>
      <c r="G11" s="6">
        <v>4077356</v>
      </c>
      <c r="H11" s="6">
        <v>1533057</v>
      </c>
      <c r="I11" s="6">
        <v>2205370</v>
      </c>
      <c r="J11" s="6">
        <f t="shared" si="1"/>
        <v>24259068</v>
      </c>
      <c r="K11" s="6">
        <v>24259000</v>
      </c>
      <c r="L11" s="14">
        <f t="shared" si="0"/>
        <v>24259000</v>
      </c>
    </row>
    <row r="12" spans="1:12" ht="90" customHeight="1" x14ac:dyDescent="0.25">
      <c r="A12" s="4">
        <v>6</v>
      </c>
      <c r="B12" s="5" t="s">
        <v>17</v>
      </c>
      <c r="C12" s="4" t="s">
        <v>20</v>
      </c>
      <c r="D12" s="23">
        <v>1</v>
      </c>
      <c r="E12" s="6">
        <v>15330569</v>
      </c>
      <c r="F12" s="6">
        <v>1112716</v>
      </c>
      <c r="G12" s="6">
        <v>4077356</v>
      </c>
      <c r="H12" s="6">
        <v>1533057</v>
      </c>
      <c r="I12" s="6">
        <v>2205370</v>
      </c>
      <c r="J12" s="6">
        <f t="shared" si="1"/>
        <v>24259068</v>
      </c>
      <c r="K12" s="6">
        <v>24259000</v>
      </c>
      <c r="L12" s="14">
        <f t="shared" si="0"/>
        <v>24259000</v>
      </c>
    </row>
    <row r="13" spans="1:12" ht="165" customHeight="1" x14ac:dyDescent="0.25">
      <c r="A13" s="19">
        <v>7</v>
      </c>
      <c r="B13" s="20" t="s">
        <v>18</v>
      </c>
      <c r="C13" s="4" t="s">
        <v>20</v>
      </c>
      <c r="D13" s="26">
        <v>2</v>
      </c>
      <c r="E13" s="6">
        <v>15330569</v>
      </c>
      <c r="F13" s="6">
        <v>1112716</v>
      </c>
      <c r="G13" s="6">
        <v>4681700</v>
      </c>
      <c r="H13" s="6">
        <v>1533057</v>
      </c>
      <c r="I13" s="6">
        <v>2265804</v>
      </c>
      <c r="J13" s="6">
        <f t="shared" si="1"/>
        <v>24923846</v>
      </c>
      <c r="K13" s="6">
        <v>24924000</v>
      </c>
      <c r="L13" s="14">
        <f t="shared" si="0"/>
        <v>49848000</v>
      </c>
    </row>
    <row r="14" spans="1:12" ht="263.25" customHeight="1" x14ac:dyDescent="0.25">
      <c r="A14" s="4">
        <v>8</v>
      </c>
      <c r="B14" s="5" t="s">
        <v>24</v>
      </c>
      <c r="C14" s="4" t="s">
        <v>20</v>
      </c>
      <c r="D14" s="23">
        <v>5</v>
      </c>
      <c r="E14" s="6">
        <v>30283169</v>
      </c>
      <c r="F14" s="6">
        <v>1112716</v>
      </c>
      <c r="G14" s="6">
        <v>4077356</v>
      </c>
      <c r="H14" s="6">
        <v>3028317</v>
      </c>
      <c r="I14" s="6">
        <v>3850156</v>
      </c>
      <c r="J14" s="6">
        <f t="shared" si="1"/>
        <v>42351714</v>
      </c>
      <c r="K14" s="6">
        <v>42352000</v>
      </c>
      <c r="L14" s="14">
        <f t="shared" si="0"/>
        <v>211760000</v>
      </c>
    </row>
    <row r="15" spans="1:12" ht="131.25" customHeight="1" x14ac:dyDescent="0.25">
      <c r="A15" s="4">
        <v>9</v>
      </c>
      <c r="B15" s="5" t="s">
        <v>28</v>
      </c>
      <c r="C15" s="4" t="s">
        <v>20</v>
      </c>
      <c r="D15" s="23">
        <v>3</v>
      </c>
      <c r="E15" s="6">
        <v>18823662</v>
      </c>
      <c r="F15" s="6">
        <v>14527836</v>
      </c>
      <c r="G15" s="6">
        <v>4120628</v>
      </c>
      <c r="H15" s="6">
        <v>1882366</v>
      </c>
      <c r="I15" s="6">
        <v>3935449</v>
      </c>
      <c r="J15" s="6">
        <f t="shared" si="1"/>
        <v>43289941</v>
      </c>
      <c r="K15" s="6">
        <v>43290000</v>
      </c>
      <c r="L15" s="14">
        <f t="shared" si="0"/>
        <v>129870000</v>
      </c>
    </row>
    <row r="16" spans="1:12" ht="145.5" customHeight="1" x14ac:dyDescent="0.25">
      <c r="A16" s="4">
        <v>10</v>
      </c>
      <c r="B16" s="5" t="s">
        <v>19</v>
      </c>
      <c r="C16" s="4" t="s">
        <v>20</v>
      </c>
      <c r="D16" s="23">
        <v>2</v>
      </c>
      <c r="E16" s="6">
        <v>18823662</v>
      </c>
      <c r="F16" s="6">
        <v>3476469</v>
      </c>
      <c r="G16" s="6">
        <v>4103800</v>
      </c>
      <c r="H16" s="6">
        <v>1882366</v>
      </c>
      <c r="I16" s="6">
        <v>2828630</v>
      </c>
      <c r="J16" s="6">
        <f t="shared" si="1"/>
        <v>31114927</v>
      </c>
      <c r="K16" s="6">
        <v>31115000</v>
      </c>
      <c r="L16" s="14">
        <f t="shared" si="0"/>
        <v>62230000</v>
      </c>
    </row>
    <row r="17" spans="1:13" ht="128.25" customHeight="1" x14ac:dyDescent="0.25">
      <c r="A17" s="4">
        <v>11</v>
      </c>
      <c r="B17" s="5" t="s">
        <v>88</v>
      </c>
      <c r="C17" s="4" t="s">
        <v>20</v>
      </c>
      <c r="D17" s="23">
        <v>2</v>
      </c>
      <c r="E17" s="6">
        <v>17328402</v>
      </c>
      <c r="F17" s="6">
        <v>1112716</v>
      </c>
      <c r="G17" s="6">
        <v>4091780</v>
      </c>
      <c r="H17" s="6">
        <v>1732840</v>
      </c>
      <c r="I17" s="6">
        <v>2426574</v>
      </c>
      <c r="J17" s="6">
        <f t="shared" si="1"/>
        <v>26692312</v>
      </c>
      <c r="K17" s="6">
        <v>26692000</v>
      </c>
      <c r="L17" s="14">
        <f t="shared" si="0"/>
        <v>53384000</v>
      </c>
    </row>
    <row r="18" spans="1:13" ht="155.25" customHeight="1" x14ac:dyDescent="0.25">
      <c r="A18" s="4">
        <v>12</v>
      </c>
      <c r="B18" s="5" t="s">
        <v>89</v>
      </c>
      <c r="C18" s="4" t="s">
        <v>20</v>
      </c>
      <c r="D18" s="23">
        <v>4</v>
      </c>
      <c r="E18" s="6">
        <v>17328402</v>
      </c>
      <c r="F18" s="6">
        <v>1112716</v>
      </c>
      <c r="G18" s="6">
        <v>4091780</v>
      </c>
      <c r="H18" s="6">
        <v>1732840</v>
      </c>
      <c r="I18" s="6">
        <v>2426574</v>
      </c>
      <c r="J18" s="6">
        <f t="shared" si="1"/>
        <v>26692312</v>
      </c>
      <c r="K18" s="6">
        <v>26692000</v>
      </c>
      <c r="L18" s="14">
        <f t="shared" si="0"/>
        <v>106768000</v>
      </c>
    </row>
    <row r="19" spans="1:13" ht="113.25" customHeight="1" x14ac:dyDescent="0.25">
      <c r="A19" s="4">
        <v>13</v>
      </c>
      <c r="B19" s="17" t="s">
        <v>21</v>
      </c>
      <c r="C19" s="4" t="s">
        <v>20</v>
      </c>
      <c r="D19" s="21">
        <v>2</v>
      </c>
      <c r="E19" s="6">
        <v>14084519</v>
      </c>
      <c r="F19" s="6">
        <v>1206678</v>
      </c>
      <c r="G19" s="6">
        <v>4077356</v>
      </c>
      <c r="H19" s="6">
        <v>1408452</v>
      </c>
      <c r="I19" s="6">
        <v>2077700</v>
      </c>
      <c r="J19" s="6">
        <f t="shared" si="1"/>
        <v>22854705</v>
      </c>
      <c r="K19" s="6">
        <v>22855000</v>
      </c>
      <c r="L19" s="14">
        <f t="shared" si="0"/>
        <v>45710000</v>
      </c>
    </row>
    <row r="20" spans="1:13" ht="121.5" customHeight="1" x14ac:dyDescent="0.25">
      <c r="A20" s="4">
        <v>14</v>
      </c>
      <c r="B20" s="17" t="s">
        <v>22</v>
      </c>
      <c r="C20" s="4" t="s">
        <v>20</v>
      </c>
      <c r="D20" s="21">
        <v>2</v>
      </c>
      <c r="E20" s="6">
        <v>11488581</v>
      </c>
      <c r="F20" s="6">
        <v>1169093</v>
      </c>
      <c r="G20" s="6">
        <v>4077356</v>
      </c>
      <c r="H20" s="6">
        <v>1148858</v>
      </c>
      <c r="I20" s="6">
        <v>1788389</v>
      </c>
      <c r="J20" s="6">
        <f t="shared" si="1"/>
        <v>19672277</v>
      </c>
      <c r="K20" s="6">
        <v>19672000</v>
      </c>
      <c r="L20" s="14">
        <f t="shared" si="0"/>
        <v>39344000</v>
      </c>
    </row>
    <row r="21" spans="1:13" ht="30.75" customHeight="1" x14ac:dyDescent="0.25">
      <c r="A21" s="13"/>
      <c r="B21" s="31" t="s">
        <v>27</v>
      </c>
      <c r="C21" s="32"/>
      <c r="D21" s="32"/>
      <c r="E21" s="32"/>
      <c r="F21" s="32"/>
      <c r="G21" s="32"/>
      <c r="H21" s="32"/>
      <c r="I21" s="32"/>
      <c r="J21" s="32"/>
      <c r="K21" s="33"/>
      <c r="L21" s="27">
        <f>SUM(L7:L20)</f>
        <v>1179350000</v>
      </c>
      <c r="M21" s="25"/>
    </row>
    <row r="22" spans="1:13" ht="14.25" customHeight="1" x14ac:dyDescent="0.25">
      <c r="B22" s="28" t="s">
        <v>90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</row>
    <row r="23" spans="1:13" ht="14.25" customHeight="1" x14ac:dyDescent="0.25"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</row>
    <row r="24" spans="1:13" ht="14.25" customHeight="1" x14ac:dyDescent="0.25"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</row>
    <row r="25" spans="1:13" ht="14.25" customHeight="1" x14ac:dyDescent="0.25"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</row>
    <row r="26" spans="1:13" ht="14.25" customHeight="1" x14ac:dyDescent="0.25"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</row>
    <row r="27" spans="1:13" ht="14.25" customHeight="1" x14ac:dyDescent="0.25"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</row>
    <row r="28" spans="1:13" ht="35.25" customHeight="1" x14ac:dyDescent="0.25"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</row>
  </sheetData>
  <mergeCells count="11">
    <mergeCell ref="A2:L2"/>
    <mergeCell ref="A3:L3"/>
    <mergeCell ref="C5:C6"/>
    <mergeCell ref="D5:D6"/>
    <mergeCell ref="E5:I5"/>
    <mergeCell ref="J5:K5"/>
    <mergeCell ref="B22:L28"/>
    <mergeCell ref="H4:I4"/>
    <mergeCell ref="B21:K21"/>
    <mergeCell ref="A5:A6"/>
    <mergeCell ref="B5:B6"/>
  </mergeCells>
  <pageMargins left="0.7" right="0.7" top="0.5" bottom="0.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workbookViewId="0">
      <selection activeCell="D7" sqref="D7"/>
    </sheetView>
  </sheetViews>
  <sheetFormatPr defaultRowHeight="15" x14ac:dyDescent="0.25"/>
  <cols>
    <col min="1" max="1" width="6.42578125" customWidth="1"/>
    <col min="2" max="2" width="19.140625" customWidth="1"/>
    <col min="3" max="3" width="11.85546875" customWidth="1"/>
    <col min="4" max="4" width="11.42578125" customWidth="1"/>
    <col min="6" max="6" width="13.28515625" customWidth="1"/>
    <col min="7" max="7" width="14.28515625" customWidth="1"/>
    <col min="8" max="8" width="11.28515625" customWidth="1"/>
  </cols>
  <sheetData>
    <row r="1" spans="1:10" ht="18" x14ac:dyDescent="0.25">
      <c r="A1" s="39" t="s">
        <v>84</v>
      </c>
      <c r="B1" s="39"/>
      <c r="C1" s="39"/>
      <c r="D1" s="39"/>
      <c r="E1" s="39"/>
      <c r="F1" s="39"/>
      <c r="G1" s="39"/>
      <c r="H1" s="39"/>
      <c r="I1" s="9"/>
      <c r="J1" s="9"/>
    </row>
    <row r="2" spans="1:10" ht="18.75" customHeight="1" x14ac:dyDescent="0.25">
      <c r="A2" s="38" t="s">
        <v>64</v>
      </c>
      <c r="B2" s="38"/>
      <c r="C2" s="38"/>
      <c r="D2" s="38"/>
      <c r="E2" s="38"/>
      <c r="F2" s="38"/>
      <c r="G2" s="38"/>
      <c r="H2" s="38"/>
      <c r="I2" s="9"/>
      <c r="J2" s="9"/>
    </row>
    <row r="3" spans="1:10" ht="15.75" x14ac:dyDescent="0.25">
      <c r="A3" s="1" t="s">
        <v>25</v>
      </c>
      <c r="B3" s="2"/>
      <c r="C3" s="2"/>
      <c r="D3" s="2"/>
      <c r="E3" s="2"/>
      <c r="F3" s="2"/>
      <c r="G3" s="8" t="s">
        <v>26</v>
      </c>
      <c r="H3" s="40"/>
      <c r="I3" s="40"/>
      <c r="J3" s="40"/>
    </row>
    <row r="4" spans="1:10" ht="31.5" x14ac:dyDescent="0.25">
      <c r="A4" s="34" t="s">
        <v>31</v>
      </c>
      <c r="B4" s="34" t="s">
        <v>32</v>
      </c>
      <c r="C4" s="34" t="s">
        <v>65</v>
      </c>
      <c r="D4" s="34" t="s">
        <v>33</v>
      </c>
      <c r="E4" s="34" t="s">
        <v>3</v>
      </c>
      <c r="F4" s="3" t="s">
        <v>66</v>
      </c>
      <c r="G4" s="34" t="s">
        <v>68</v>
      </c>
      <c r="H4" s="34" t="s">
        <v>69</v>
      </c>
    </row>
    <row r="5" spans="1:10" ht="63" x14ac:dyDescent="0.25">
      <c r="A5" s="34"/>
      <c r="B5" s="34"/>
      <c r="C5" s="34"/>
      <c r="D5" s="34"/>
      <c r="E5" s="34"/>
      <c r="F5" s="3" t="s">
        <v>67</v>
      </c>
      <c r="G5" s="34"/>
      <c r="H5" s="34"/>
    </row>
    <row r="6" spans="1:10" ht="31.5" x14ac:dyDescent="0.25">
      <c r="A6" s="4">
        <v>1</v>
      </c>
      <c r="B6" s="5" t="s">
        <v>70</v>
      </c>
      <c r="C6" s="4" t="s">
        <v>71</v>
      </c>
      <c r="D6" s="4" t="s">
        <v>72</v>
      </c>
      <c r="E6" s="4">
        <v>1</v>
      </c>
      <c r="F6" s="10">
        <v>700000</v>
      </c>
      <c r="G6" s="10">
        <v>500000</v>
      </c>
      <c r="H6" s="10">
        <v>400000</v>
      </c>
    </row>
    <row r="7" spans="1:10" ht="31.5" x14ac:dyDescent="0.25">
      <c r="A7" s="4">
        <v>2</v>
      </c>
      <c r="B7" s="5" t="s">
        <v>73</v>
      </c>
      <c r="C7" s="4" t="s">
        <v>71</v>
      </c>
      <c r="D7" s="4" t="s">
        <v>72</v>
      </c>
      <c r="E7" s="4">
        <v>1</v>
      </c>
      <c r="F7" s="10">
        <v>700000</v>
      </c>
      <c r="G7" s="10">
        <v>800000</v>
      </c>
      <c r="H7" s="10">
        <v>500000</v>
      </c>
    </row>
    <row r="8" spans="1:10" ht="31.5" x14ac:dyDescent="0.25">
      <c r="A8" s="4">
        <v>3</v>
      </c>
      <c r="B8" s="5" t="s">
        <v>47</v>
      </c>
      <c r="C8" s="4" t="s">
        <v>74</v>
      </c>
      <c r="D8" s="4" t="s">
        <v>72</v>
      </c>
      <c r="E8" s="4">
        <v>1</v>
      </c>
      <c r="F8" s="10">
        <v>400000</v>
      </c>
      <c r="G8" s="10">
        <v>350000</v>
      </c>
      <c r="H8" s="10">
        <v>450000</v>
      </c>
    </row>
    <row r="9" spans="1:10" ht="15.75" x14ac:dyDescent="0.25">
      <c r="A9" s="4">
        <v>4</v>
      </c>
      <c r="B9" s="5" t="s">
        <v>50</v>
      </c>
      <c r="C9" s="4" t="s">
        <v>75</v>
      </c>
      <c r="D9" s="4" t="s">
        <v>72</v>
      </c>
      <c r="E9" s="4">
        <v>1</v>
      </c>
      <c r="F9" s="10">
        <v>200000</v>
      </c>
      <c r="G9" s="10">
        <v>300000</v>
      </c>
      <c r="H9" s="10">
        <v>150000</v>
      </c>
    </row>
    <row r="10" spans="1:10" ht="31.5" x14ac:dyDescent="0.25">
      <c r="A10" s="4">
        <v>5</v>
      </c>
      <c r="B10" s="5" t="s">
        <v>76</v>
      </c>
      <c r="C10" s="4" t="s">
        <v>77</v>
      </c>
      <c r="D10" s="4" t="s">
        <v>72</v>
      </c>
      <c r="E10" s="4">
        <v>1</v>
      </c>
      <c r="F10" s="10">
        <v>80000</v>
      </c>
      <c r="G10" s="10">
        <v>80000</v>
      </c>
      <c r="H10" s="10">
        <v>50000</v>
      </c>
    </row>
    <row r="11" spans="1:10" ht="31.5" x14ac:dyDescent="0.25">
      <c r="A11" s="4">
        <v>6</v>
      </c>
      <c r="B11" s="5" t="s">
        <v>76</v>
      </c>
      <c r="C11" s="4" t="s">
        <v>78</v>
      </c>
      <c r="D11" s="4" t="s">
        <v>72</v>
      </c>
      <c r="E11" s="4">
        <v>1</v>
      </c>
      <c r="F11" s="10">
        <v>170000</v>
      </c>
      <c r="G11" s="10">
        <v>120000</v>
      </c>
      <c r="H11" s="10">
        <v>90000</v>
      </c>
    </row>
    <row r="12" spans="1:10" ht="15.75" x14ac:dyDescent="0.25">
      <c r="A12" s="4">
        <v>7</v>
      </c>
      <c r="B12" s="5" t="s">
        <v>79</v>
      </c>
      <c r="C12" s="4" t="s">
        <v>80</v>
      </c>
      <c r="D12" s="4" t="s">
        <v>72</v>
      </c>
      <c r="E12" s="4">
        <v>1</v>
      </c>
      <c r="F12" s="10">
        <v>6500000</v>
      </c>
      <c r="G12" s="10">
        <v>4500000</v>
      </c>
      <c r="H12" s="10">
        <v>6000000</v>
      </c>
    </row>
    <row r="13" spans="1:10" ht="31.5" x14ac:dyDescent="0.25">
      <c r="A13" s="4">
        <v>8</v>
      </c>
      <c r="B13" s="5" t="s">
        <v>81</v>
      </c>
      <c r="C13" s="4" t="s">
        <v>82</v>
      </c>
      <c r="D13" s="4" t="s">
        <v>83</v>
      </c>
      <c r="E13" s="4">
        <v>1</v>
      </c>
      <c r="F13" s="10">
        <v>600000</v>
      </c>
      <c r="G13" s="10">
        <v>420000</v>
      </c>
      <c r="H13" s="10">
        <v>6000000</v>
      </c>
    </row>
  </sheetData>
  <mergeCells count="10">
    <mergeCell ref="A2:H2"/>
    <mergeCell ref="A1:H1"/>
    <mergeCell ref="H3:J3"/>
    <mergeCell ref="A4:A5"/>
    <mergeCell ref="B4:B5"/>
    <mergeCell ref="C4:C5"/>
    <mergeCell ref="D4:D5"/>
    <mergeCell ref="E4:E5"/>
    <mergeCell ref="G4:G5"/>
    <mergeCell ref="H4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4"/>
  <sheetViews>
    <sheetView topLeftCell="A7" zoomScale="90" zoomScaleNormal="90" workbookViewId="0">
      <selection activeCell="G7" sqref="G7"/>
    </sheetView>
  </sheetViews>
  <sheetFormatPr defaultRowHeight="15" x14ac:dyDescent="0.25"/>
  <cols>
    <col min="1" max="1" width="5.42578125" style="24" customWidth="1"/>
    <col min="2" max="2" width="28.7109375" style="24" customWidth="1"/>
    <col min="3" max="6" width="9.140625" style="24"/>
    <col min="7" max="7" width="10.28515625" style="24" customWidth="1"/>
    <col min="8" max="12" width="11.5703125" style="24" customWidth="1"/>
    <col min="13" max="13" width="12.42578125" style="24" bestFit="1" customWidth="1"/>
    <col min="14" max="14" width="13.140625" style="24" customWidth="1"/>
    <col min="15" max="16384" width="9.140625" style="24"/>
  </cols>
  <sheetData>
    <row r="1" spans="1:14" ht="18.75" x14ac:dyDescent="0.25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18" customHeight="1" x14ac:dyDescent="0.25">
      <c r="A2" s="36" t="s">
        <v>91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.75" x14ac:dyDescent="0.25">
      <c r="A3" s="12" t="s">
        <v>25</v>
      </c>
      <c r="B3" s="11"/>
      <c r="C3" s="11"/>
      <c r="D3" s="11"/>
      <c r="E3" s="11"/>
      <c r="F3" s="11"/>
      <c r="G3" s="11"/>
      <c r="H3" s="41" t="s">
        <v>26</v>
      </c>
      <c r="I3" s="41"/>
      <c r="J3" s="41"/>
      <c r="K3" s="41"/>
      <c r="L3" s="41"/>
      <c r="M3" s="41"/>
      <c r="N3" s="41"/>
    </row>
    <row r="5" spans="1:14" ht="31.5" x14ac:dyDescent="0.25">
      <c r="A5" s="34" t="s">
        <v>31</v>
      </c>
      <c r="B5" s="34" t="s">
        <v>32</v>
      </c>
      <c r="C5" s="34" t="s">
        <v>33</v>
      </c>
      <c r="D5" s="34" t="s">
        <v>3</v>
      </c>
      <c r="E5" s="3" t="s">
        <v>34</v>
      </c>
      <c r="F5" s="34" t="s">
        <v>36</v>
      </c>
      <c r="G5" s="3" t="s">
        <v>37</v>
      </c>
      <c r="H5" s="34" t="s">
        <v>39</v>
      </c>
      <c r="I5" s="34"/>
      <c r="J5" s="34"/>
      <c r="K5" s="34"/>
      <c r="L5" s="34" t="s">
        <v>10</v>
      </c>
      <c r="M5" s="34" t="s">
        <v>11</v>
      </c>
      <c r="N5" s="42" t="s">
        <v>85</v>
      </c>
    </row>
    <row r="6" spans="1:14" ht="31.5" x14ac:dyDescent="0.25">
      <c r="A6" s="34"/>
      <c r="B6" s="34"/>
      <c r="C6" s="34"/>
      <c r="D6" s="34"/>
      <c r="E6" s="3" t="s">
        <v>35</v>
      </c>
      <c r="F6" s="34"/>
      <c r="G6" s="3" t="s">
        <v>38</v>
      </c>
      <c r="H6" s="3" t="s">
        <v>5</v>
      </c>
      <c r="I6" s="3" t="s">
        <v>40</v>
      </c>
      <c r="J6" s="3" t="s">
        <v>7</v>
      </c>
      <c r="K6" s="3" t="s">
        <v>41</v>
      </c>
      <c r="L6" s="34"/>
      <c r="M6" s="34"/>
      <c r="N6" s="43"/>
    </row>
    <row r="7" spans="1:14" ht="15.75" x14ac:dyDescent="0.25">
      <c r="A7" s="4">
        <v>1</v>
      </c>
      <c r="B7" s="5" t="s">
        <v>42</v>
      </c>
      <c r="C7" s="4" t="s">
        <v>43</v>
      </c>
      <c r="D7" s="4">
        <v>1</v>
      </c>
      <c r="E7" s="4" t="s">
        <v>44</v>
      </c>
      <c r="F7" s="4">
        <v>2</v>
      </c>
      <c r="G7" s="4" t="s">
        <v>45</v>
      </c>
      <c r="H7" s="6">
        <v>498031</v>
      </c>
      <c r="I7" s="6">
        <v>138264</v>
      </c>
      <c r="J7" s="6">
        <v>16808</v>
      </c>
      <c r="K7" s="6">
        <v>49803</v>
      </c>
      <c r="L7" s="7">
        <f>SUM(H7:K7)</f>
        <v>702906</v>
      </c>
      <c r="M7" s="6">
        <v>700000</v>
      </c>
      <c r="N7" s="6">
        <v>700000</v>
      </c>
    </row>
    <row r="8" spans="1:14" ht="15.75" x14ac:dyDescent="0.25">
      <c r="A8" s="4">
        <v>2</v>
      </c>
      <c r="B8" s="5" t="s">
        <v>46</v>
      </c>
      <c r="C8" s="4" t="s">
        <v>43</v>
      </c>
      <c r="D8" s="4">
        <v>1</v>
      </c>
      <c r="E8" s="4" t="s">
        <v>44</v>
      </c>
      <c r="F8" s="4">
        <v>2</v>
      </c>
      <c r="G8" s="4" t="s">
        <v>45</v>
      </c>
      <c r="H8" s="6">
        <v>498031</v>
      </c>
      <c r="I8" s="6">
        <v>138264</v>
      </c>
      <c r="J8" s="6">
        <v>16808</v>
      </c>
      <c r="K8" s="6">
        <v>49803</v>
      </c>
      <c r="L8" s="7">
        <f t="shared" ref="L8:L14" si="0">SUM(H8:K8)</f>
        <v>702906</v>
      </c>
      <c r="M8" s="6">
        <v>700000</v>
      </c>
      <c r="N8" s="6">
        <v>700000</v>
      </c>
    </row>
    <row r="9" spans="1:14" ht="15.75" x14ac:dyDescent="0.25">
      <c r="A9" s="4">
        <v>3</v>
      </c>
      <c r="B9" s="5" t="s">
        <v>47</v>
      </c>
      <c r="C9" s="4" t="s">
        <v>43</v>
      </c>
      <c r="D9" s="4">
        <v>1</v>
      </c>
      <c r="E9" s="4" t="s">
        <v>48</v>
      </c>
      <c r="F9" s="4">
        <v>1</v>
      </c>
      <c r="G9" s="4" t="s">
        <v>49</v>
      </c>
      <c r="H9" s="6">
        <v>228933</v>
      </c>
      <c r="I9" s="6">
        <v>146677</v>
      </c>
      <c r="J9" s="6">
        <v>23110</v>
      </c>
      <c r="K9" s="6">
        <v>22893</v>
      </c>
      <c r="L9" s="7">
        <f t="shared" si="0"/>
        <v>421613</v>
      </c>
      <c r="M9" s="6">
        <v>400000</v>
      </c>
      <c r="N9" s="6">
        <v>400000</v>
      </c>
    </row>
    <row r="10" spans="1:14" ht="15.75" x14ac:dyDescent="0.25">
      <c r="A10" s="4">
        <v>4</v>
      </c>
      <c r="B10" s="5" t="s">
        <v>50</v>
      </c>
      <c r="C10" s="4" t="s">
        <v>43</v>
      </c>
      <c r="D10" s="4">
        <v>1</v>
      </c>
      <c r="E10" s="4" t="s">
        <v>51</v>
      </c>
      <c r="F10" s="4">
        <v>1</v>
      </c>
      <c r="G10" s="4" t="s">
        <v>52</v>
      </c>
      <c r="H10" s="6">
        <v>115471</v>
      </c>
      <c r="I10" s="6">
        <v>72871</v>
      </c>
      <c r="J10" s="6">
        <v>22810</v>
      </c>
      <c r="K10" s="6">
        <v>11547</v>
      </c>
      <c r="L10" s="7">
        <f t="shared" si="0"/>
        <v>222699</v>
      </c>
      <c r="M10" s="6">
        <v>200000</v>
      </c>
      <c r="N10" s="6">
        <v>200000</v>
      </c>
    </row>
    <row r="11" spans="1:14" ht="31.5" x14ac:dyDescent="0.25">
      <c r="A11" s="4">
        <v>5</v>
      </c>
      <c r="B11" s="5" t="s">
        <v>53</v>
      </c>
      <c r="C11" s="4" t="s">
        <v>43</v>
      </c>
      <c r="D11" s="4">
        <v>1</v>
      </c>
      <c r="E11" s="4" t="s">
        <v>54</v>
      </c>
      <c r="F11" s="4">
        <v>1</v>
      </c>
      <c r="G11" s="4" t="s">
        <v>55</v>
      </c>
      <c r="H11" s="6">
        <v>45184</v>
      </c>
      <c r="I11" s="6">
        <v>17303</v>
      </c>
      <c r="J11" s="6">
        <v>14610</v>
      </c>
      <c r="K11" s="6">
        <v>4158</v>
      </c>
      <c r="L11" s="7">
        <f t="shared" si="0"/>
        <v>81255</v>
      </c>
      <c r="M11" s="6">
        <v>80000</v>
      </c>
      <c r="N11" s="6">
        <v>80000</v>
      </c>
    </row>
    <row r="12" spans="1:14" ht="31.5" x14ac:dyDescent="0.25">
      <c r="A12" s="4">
        <v>6</v>
      </c>
      <c r="B12" s="5" t="s">
        <v>56</v>
      </c>
      <c r="C12" s="4" t="s">
        <v>43</v>
      </c>
      <c r="D12" s="4">
        <v>1</v>
      </c>
      <c r="E12" s="4">
        <v>2</v>
      </c>
      <c r="F12" s="4">
        <v>1</v>
      </c>
      <c r="G12" s="4" t="s">
        <v>57</v>
      </c>
      <c r="H12" s="6">
        <v>100409</v>
      </c>
      <c r="I12" s="6">
        <v>38802</v>
      </c>
      <c r="J12" s="6">
        <v>24610</v>
      </c>
      <c r="K12" s="6">
        <v>10041</v>
      </c>
      <c r="L12" s="7">
        <f t="shared" si="0"/>
        <v>173862</v>
      </c>
      <c r="M12" s="6">
        <v>170000</v>
      </c>
      <c r="N12" s="6">
        <v>170000</v>
      </c>
    </row>
    <row r="13" spans="1:14" ht="31.5" x14ac:dyDescent="0.25">
      <c r="A13" s="4">
        <v>7</v>
      </c>
      <c r="B13" s="5" t="s">
        <v>58</v>
      </c>
      <c r="C13" s="4" t="s">
        <v>43</v>
      </c>
      <c r="D13" s="4">
        <v>1</v>
      </c>
      <c r="E13" s="4" t="s">
        <v>59</v>
      </c>
      <c r="F13" s="4">
        <v>5</v>
      </c>
      <c r="G13" s="4" t="s">
        <v>60</v>
      </c>
      <c r="H13" s="6">
        <v>4568628</v>
      </c>
      <c r="I13" s="6">
        <v>1464643</v>
      </c>
      <c r="J13" s="6">
        <v>66510</v>
      </c>
      <c r="K13" s="6">
        <v>456863</v>
      </c>
      <c r="L13" s="7">
        <f t="shared" si="0"/>
        <v>6556644</v>
      </c>
      <c r="M13" s="6">
        <v>6500000</v>
      </c>
      <c r="N13" s="6">
        <v>6500000</v>
      </c>
    </row>
    <row r="14" spans="1:14" ht="15.75" x14ac:dyDescent="0.25">
      <c r="A14" s="4">
        <v>8</v>
      </c>
      <c r="B14" s="5" t="s">
        <v>61</v>
      </c>
      <c r="C14" s="4" t="s">
        <v>43</v>
      </c>
      <c r="D14" s="4">
        <v>1</v>
      </c>
      <c r="E14" s="4" t="s">
        <v>62</v>
      </c>
      <c r="F14" s="4">
        <v>1</v>
      </c>
      <c r="G14" s="4" t="s">
        <v>63</v>
      </c>
      <c r="H14" s="6">
        <v>512088</v>
      </c>
      <c r="I14" s="6">
        <v>22451</v>
      </c>
      <c r="J14" s="6">
        <v>29420</v>
      </c>
      <c r="K14" s="6">
        <v>51209</v>
      </c>
      <c r="L14" s="7">
        <f t="shared" si="0"/>
        <v>615168</v>
      </c>
      <c r="M14" s="6">
        <v>600000</v>
      </c>
      <c r="N14" s="6">
        <v>600000</v>
      </c>
    </row>
  </sheetData>
  <mergeCells count="12">
    <mergeCell ref="A1:N1"/>
    <mergeCell ref="A2:N2"/>
    <mergeCell ref="H3:N3"/>
    <mergeCell ref="N5:N6"/>
    <mergeCell ref="L5:L6"/>
    <mergeCell ref="M5:M6"/>
    <mergeCell ref="A5:A6"/>
    <mergeCell ref="B5:B6"/>
    <mergeCell ref="C5:C6"/>
    <mergeCell ref="D5:D6"/>
    <mergeCell ref="F5:F6"/>
    <mergeCell ref="H5:K5"/>
  </mergeCells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PL1</vt:lpstr>
      <vt:lpstr>PL2</vt:lpstr>
      <vt:lpstr>PL3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2026-04-28T03:26:21Z</dcterms:modified>
</cp:coreProperties>
</file>